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<sst xmlns="http://schemas.openxmlformats.org/spreadsheetml/2006/main" count="63" uniqueCount="40">
  <si>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</si>
  <si>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</si>
  <si>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</si>
  <si>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</si>
  <si>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</si>
  <si>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</si>
  <si>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</si>
  <si>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</si>
  <si>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</si>
  <si>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</si>
  <si>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</si>
  <si>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</si>
  <si>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</si>
  <si>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</si>
  <si>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</si>
  <si>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</si>
  <si>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</si>
  <si>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</si>
  <si>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</si>
  <si>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</si>
  <si>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</si>
  <si>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</si>
  <si>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VAS</t>
  </si>
  <si>
    <t>Tučňáci</t>
  </si>
  <si>
    <t>PETRILÁK</t>
  </si>
  <si>
    <t>Lukáš</t>
  </si>
  <si>
    <t>DENEMAREK</t>
  </si>
  <si>
    <t>Aleš</t>
  </si>
  <si>
    <t>HOLAS</t>
  </si>
  <si>
    <t>Jaroslav</t>
  </si>
  <si>
    <t>KANTOR</t>
  </si>
  <si>
    <t>Vladimír</t>
  </si>
  <si>
    <t>PALÁT</t>
  </si>
  <si>
    <t>Jiří</t>
  </si>
  <si>
    <t>PRACHAŘ</t>
  </si>
  <si>
    <t>Tomáš</t>
  </si>
  <si>
    <t>BOHUSLAV</t>
  </si>
  <si>
    <t>František</t>
  </si>
  <si>
    <t xml:space="preserve">PROKEŠ </t>
  </si>
  <si>
    <t>Jaromír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</si>
</sst>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42727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23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22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79</v>
      </c>
      <c r="E8" s="12">
        <v>35</v>
      </c>
      <c r="F8" s="12">
        <v>2</v>
      </c>
      <c r="G8" s="13">
        <f>IF(AND(ISBLANK(D8),ISBLANK(E8)),"",D8+E8)</f>
        <v>114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86</v>
      </c>
      <c r="O8" s="12">
        <v>26</v>
      </c>
      <c r="P8" s="12">
        <v>3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82</v>
      </c>
      <c r="E9" s="18">
        <v>34</v>
      </c>
      <c r="F9" s="18">
        <v>0</v>
      </c>
      <c r="G9" s="19">
        <f>IF(AND(ISBLANK(D9),ISBLANK(E9)),"",D9+E9)</f>
        <v>116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76</v>
      </c>
      <c r="O9" s="18">
        <v>26</v>
      </c>
      <c r="P9" s="18">
        <v>4</v>
      </c>
      <c r="Q9" s="19">
        <f>IF(AND(ISBLANK(N9),ISBLANK(O9)),"",N9+O9)</f>
        <v>102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161</v>
      </c>
      <c r="E10" s="23">
        <f>IF(ISNUMBER($G10),SUM(E8:E9),"")</f>
        <v>69</v>
      </c>
      <c r="F10" s="23">
        <f>IF(ISNUMBER($G10),SUM(F8:F9),"")</f>
        <v>2</v>
      </c>
      <c r="G10" s="24">
        <f>IF(SUM($G8:$G9)+SUM($Q8:$Q9)&gt;0,SUM(G8:G9),"")</f>
        <v>230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162</v>
      </c>
      <c r="O10" s="23">
        <f>IF(ISNUMBER($G10),SUM(O8:O9),"")</f>
        <v>52</v>
      </c>
      <c r="P10" s="23">
        <f>IF(ISNUMBER($G10),SUM(P8:P9),"")</f>
        <v>7</v>
      </c>
      <c r="Q10" s="24">
        <f>IF(SUM($G8:$G9)+SUM($Q8:$Q9)&gt;0,SUM(Q8:Q9),"")</f>
        <v>214</v>
      </c>
      <c r="R10" s="22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91</v>
      </c>
      <c r="E11" s="12">
        <v>18</v>
      </c>
      <c r="F11" s="12">
        <v>6</v>
      </c>
      <c r="G11" s="13">
        <f>IF(AND(ISBLANK(D11),ISBLANK(E11)),"",D11+E11)</f>
        <v>109</v>
      </c>
      <c r="H11" s="14">
        <f>IF(OR(ISNUMBER($G11),ISNUMBER($Q11)),(SIGN(N($G11)-N($Q11))+1)/2,"")</f>
        <v>0.5</v>
      </c>
      <c r="I11" s="15"/>
      <c r="K11" s="37" t="s">
        <v>34</v>
      </c>
      <c r="L11" s="38"/>
      <c r="M11" s="10">
        <v>1</v>
      </c>
      <c r="N11" s="11">
        <v>83</v>
      </c>
      <c r="O11" s="12">
        <v>26</v>
      </c>
      <c r="P11" s="12">
        <v>4</v>
      </c>
      <c r="Q11" s="13">
        <f>IF(AND(ISBLANK(N11),ISBLANK(O11)),"",N11+O11)</f>
        <v>109</v>
      </c>
      <c r="R11" s="14">
        <f>IF(ISNUMBER($H11),1-$H11,"")</f>
        <v>0.5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80</v>
      </c>
      <c r="E12" s="18">
        <v>35</v>
      </c>
      <c r="F12" s="18">
        <v>2</v>
      </c>
      <c r="G12" s="19">
        <f>IF(AND(ISBLANK(D12),ISBLANK(E12)),"",D12+E12)</f>
        <v>115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80</v>
      </c>
      <c r="O12" s="18">
        <v>26</v>
      </c>
      <c r="P12" s="18">
        <v>5</v>
      </c>
      <c r="Q12" s="19">
        <f>IF(AND(ISBLANK(N12),ISBLANK(O12)),"",N12+O12)</f>
        <v>106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171</v>
      </c>
      <c r="E13" s="23">
        <f>IF(ISNUMBER($G13),SUM(E11:E12),"")</f>
        <v>53</v>
      </c>
      <c r="F13" s="23">
        <f>IF(ISNUMBER($G13),SUM(F11:F12),"")</f>
        <v>8</v>
      </c>
      <c r="G13" s="24">
        <f>IF(SUM($G11:$G12)+SUM($Q11:$Q12)&gt;0,SUM(G11:G12),"")</f>
        <v>224</v>
      </c>
      <c r="H13" s="22">
        <f>IF(ISNUMBER($G13),SUM(H11:H12),"")</f>
        <v>1.5</v>
      </c>
      <c r="I13" s="47"/>
      <c r="K13" s="42"/>
      <c r="L13" s="43"/>
      <c r="M13" s="21" t="s">
        <v>12</v>
      </c>
      <c r="N13" s="22">
        <f>IF(ISNUMBER($G13),SUM(N11:N12),"")</f>
        <v>163</v>
      </c>
      <c r="O13" s="23">
        <f>IF(ISNUMBER($G13),SUM(O11:O12),"")</f>
        <v>52</v>
      </c>
      <c r="P13" s="23">
        <f>IF(ISNUMBER($G13),SUM(P11:P12),"")</f>
        <v>9</v>
      </c>
      <c r="Q13" s="24">
        <f>IF(SUM($G11:$G12)+SUM($Q11:$Q12)&gt;0,SUM(Q11:Q12),"")</f>
        <v>215</v>
      </c>
      <c r="R13" s="22">
        <f>IF(ISNUMBER($G13),SUM(R11:R12),"")</f>
        <v>0.5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77</v>
      </c>
      <c r="E14" s="12">
        <v>35</v>
      </c>
      <c r="F14" s="12">
        <v>2</v>
      </c>
      <c r="G14" s="13">
        <f>IF(AND(ISBLANK(D14),ISBLANK(E14)),"",D14+E14)</f>
        <v>112</v>
      </c>
      <c r="H14" s="14">
        <f>IF(OR(ISNUMBER($G14),ISNUMBER($Q14)),(SIGN(N($G14)-N($Q14))+1)/2,"")</f>
        <v>0</v>
      </c>
      <c r="I14" s="15"/>
      <c r="K14" s="37" t="s">
        <v>36</v>
      </c>
      <c r="L14" s="38"/>
      <c r="M14" s="10">
        <v>1</v>
      </c>
      <c r="N14" s="11">
        <v>75</v>
      </c>
      <c r="O14" s="12">
        <v>45</v>
      </c>
      <c r="P14" s="12">
        <v>3</v>
      </c>
      <c r="Q14" s="13">
        <f>IF(AND(ISBLANK(N14),ISBLANK(O14)),"",N14+O14)</f>
        <v>120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89</v>
      </c>
      <c r="E15" s="18">
        <v>50</v>
      </c>
      <c r="F15" s="18">
        <v>1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37</v>
      </c>
      <c r="L15" s="40"/>
      <c r="M15" s="16">
        <v>2</v>
      </c>
      <c r="N15" s="17">
        <v>86</v>
      </c>
      <c r="O15" s="18">
        <v>31</v>
      </c>
      <c r="P15" s="18">
        <v>3</v>
      </c>
      <c r="Q15" s="19">
        <f>IF(AND(ISBLANK(N15),ISBLANK(O15)),"",N15+O15)</f>
        <v>117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166</v>
      </c>
      <c r="E16" s="23">
        <f>IF(ISNUMBER($G16),SUM(E14:E15),"")</f>
        <v>85</v>
      </c>
      <c r="F16" s="23">
        <f>IF(ISNUMBER($G16),SUM(F14:F15),"")</f>
        <v>3</v>
      </c>
      <c r="G16" s="24">
        <f>IF(SUM($G14:$G15)+SUM($Q14:$Q15)&gt;0,SUM(G14:G15),"")</f>
        <v>251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161</v>
      </c>
      <c r="O16" s="23">
        <f>IF(ISNUMBER($G16),SUM(O14:O15),"")</f>
        <v>76</v>
      </c>
      <c r="P16" s="23">
        <f>IF(ISNUMBER($G16),SUM(P14:P15),"")</f>
        <v>6</v>
      </c>
      <c r="Q16" s="24">
        <f>IF(SUM($G14:$G15)+SUM($Q14:$Q15)&gt;0,SUM(Q14:Q15),"")</f>
        <v>237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83</v>
      </c>
      <c r="E17" s="12">
        <v>35</v>
      </c>
      <c r="F17" s="12">
        <v>2</v>
      </c>
      <c r="G17" s="13">
        <f>IF(AND(ISBLANK(D17),ISBLANK(E17)),"",D17+E17)</f>
        <v>118</v>
      </c>
      <c r="H17" s="14">
        <f>IF(OR(ISNUMBER($G17),ISNUMBER($Q17)),(SIGN(N($G17)-N($Q17))+1)/2,"")</f>
        <v>0.5</v>
      </c>
      <c r="I17" s="15"/>
      <c r="K17" s="37" t="s">
        <v>38</v>
      </c>
      <c r="L17" s="38"/>
      <c r="M17" s="10">
        <v>1</v>
      </c>
      <c r="N17" s="11">
        <v>82</v>
      </c>
      <c r="O17" s="12">
        <v>36</v>
      </c>
      <c r="P17" s="12">
        <v>1</v>
      </c>
      <c r="Q17" s="13">
        <f>IF(AND(ISBLANK(N17),ISBLANK(O17)),"",N17+O17)</f>
        <v>118</v>
      </c>
      <c r="R17" s="14">
        <f>IF(ISNUMBER($H17),1-$H17,"")</f>
        <v>0.5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66</v>
      </c>
      <c r="E18" s="18">
        <v>27</v>
      </c>
      <c r="F18" s="18">
        <v>4</v>
      </c>
      <c r="G18" s="19">
        <f>IF(AND(ISBLANK(D18),ISBLANK(E18)),"",D18+E18)</f>
        <v>93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39</v>
      </c>
      <c r="L18" s="40"/>
      <c r="M18" s="16">
        <v>2</v>
      </c>
      <c r="N18" s="17">
        <v>88</v>
      </c>
      <c r="O18" s="18">
        <v>27</v>
      </c>
      <c r="P18" s="18">
        <v>3</v>
      </c>
      <c r="Q18" s="19">
        <f>IF(AND(ISBLANK(N18),ISBLANK(O18)),"",N18+O18)</f>
        <v>115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149</v>
      </c>
      <c r="E19" s="23">
        <f>IF(ISNUMBER($G19),SUM(E17:E18),"")</f>
        <v>62</v>
      </c>
      <c r="F19" s="23">
        <f>IF(ISNUMBER($G19),SUM(F17:F18),"")</f>
        <v>6</v>
      </c>
      <c r="G19" s="24">
        <f>IF(SUM($G17:$G18)+SUM($Q17:$Q18)&gt;0,SUM(G17:G18),"")</f>
        <v>211</v>
      </c>
      <c r="H19" s="22">
        <f>IF(ISNUMBER($G19),SUM(H17:H18),"")</f>
        <v>0.5</v>
      </c>
      <c r="I19" s="47"/>
      <c r="K19" s="42"/>
      <c r="L19" s="43"/>
      <c r="M19" s="21" t="s">
        <v>12</v>
      </c>
      <c r="N19" s="22">
        <f>IF(ISNUMBER($G19),SUM(N17:N18),"")</f>
        <v>170</v>
      </c>
      <c r="O19" s="23">
        <f>IF(ISNUMBER($G19),SUM(O17:O18),"")</f>
        <v>63</v>
      </c>
      <c r="P19" s="23">
        <f>IF(ISNUMBER($G19),SUM(P17:P18),"")</f>
        <v>4</v>
      </c>
      <c r="Q19" s="24">
        <f>IF(SUM($G17:$G18)+SUM($Q17:$Q18)&gt;0,SUM(Q17:Q18),"")</f>
        <v>233</v>
      </c>
      <c r="R19" s="22">
        <f>IF(ISNUMBER($G19),SUM(R17:R18),"")</f>
        <v>1.5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647</v>
      </c>
      <c r="E21" s="29">
        <f>IF(ISNUMBER($G21),SUM(E10,E13,E16,E19),"")</f>
        <v>269</v>
      </c>
      <c r="F21" s="29">
        <f>IF(ISNUMBER($G21),SUM(F10,F13,F16,F19),"")</f>
        <v>19</v>
      </c>
      <c r="G21" s="30">
        <f>IF(SUM($G$8:$G$19)+SUM($Q$8:$Q$19)&gt;0,SUM(G10,G13,G16,G19),"")</f>
        <v>916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656</v>
      </c>
      <c r="O21" s="29">
        <f>IF(ISNUMBER($G21),SUM(O10,O13,O16,O19),"")</f>
        <v>243</v>
      </c>
      <c r="P21" s="29">
        <f>IF(ISNUMBER($G21),SUM(P10,P13,P16,P19),"")</f>
        <v>26</v>
      </c>
      <c r="Q21" s="30">
        <f>IF(SUM($G$8:$G$19)+SUM($Q$8:$Q$19)&gt;0,SUM(Q10,Q13,Q16,Q19),"")</f>
        <v>899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5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2016-12-23T18:59:29Z</dcterms:modified>
  <cp:category/>
  <cp:version/>
  <cp:contentType/>
  <cp:contentStatus/>
</cp:coreProperties>
</file>